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3" i="5" l="1"/>
  <c r="P22" i="5"/>
  <c r="A5" i="5"/>
  <c r="A13" i="5" l="1"/>
  <c r="D2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<sst xmlns="http://schemas.openxmlformats.org/spreadsheetml/2006/main" count="418" uniqueCount="141">
  <si>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</si>
  <si>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</si>
  <si>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</si>
  <si>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</si>
  <si>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</si>
  <si>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</si>
  <si>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</si>
  <si>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</si>
  <si>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</si>
  <si>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</si>
  <si>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</si>
  <si>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</si>
  <si>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</si>
  <si>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</si>
  <si>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</si>
  <si>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</si>
  <si>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</si>
  <si>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</si>
  <si>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</si>
  <si>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</si>
  <si>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</si>
  <si>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</si>
  <si>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</si>
  <si>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</si>
  <si>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</si>
  <si>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</si>
  <si>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</si>
  <si>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</si>
  <si>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</si>
  <si>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</si>
  <si>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</si>
  <si>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</si>
  <si>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</si>
  <si>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</si>
  <si>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</si>
  <si>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</si>
  <si>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</si>
  <si>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</si>
  <si>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</si>
  <si>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</si>
  <si>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</si>
  <si>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</si>
  <si>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</si>
  <si>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</si>
  <si>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</si>
  <si>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</si>
  <si>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</si>
  <si>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</si>
  <si>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</si>
  <si>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</si>
  <si>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</si>
  <si>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</si>
  <si>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</si>
  <si>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</si>
  <si>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</si>
  <si>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</si>
  <si>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</si>
  <si>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</si>
  <si>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</si>
  <si>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</si>
  <si>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</si>
  <si>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</si>
  <si>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</si>
  <si>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</si>
  <si>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</si>
  <si>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</si>
  <si>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</si>
  <si>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</si>
  <si>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</si>
  <si>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</si>
  <si>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</si>
  <si>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</si>
  <si>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</si>
  <si>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</si>
  <si>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</si>
  <si>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</si>
  <si>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</si>
  <si>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</si>
  <si>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</si>
  <si>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</si>
  <si>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</si>
  <si>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</si>
  <si>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</si>
  <si>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</si>
  <si>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</si>
  <si>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</si>
  <si>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</si>
  <si>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</si>
  <si>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</si>
  <si>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</si>
  <si>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</si>
  <si>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</si>
  <si>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</si>
  <si>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</si>
  <si>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</si>
  <si>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</si>
  <si>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</si>
  <si>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</si>
  <si>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</si>
  <si>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</si>
  <si>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</si>
  <si>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</si>
  <si>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</si>
  <si>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</si>
  <si>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</si>
  <si>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</si>
  <si>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</si>
  <si>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</si>
  <si>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</si>
  <si>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</si>
  <si>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</si>
  <si>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</si>
  <si>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</si>
  <si>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</si>
  <si>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</si>
  <si>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</si>
  <si>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</si>
  <si>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</si>
  <si>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</si>
  <si>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</si>
  <si>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</si>
  <si>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</si>
  <si>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</si>
  <si>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</si>
  <si>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</si>
  <si>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</si>
  <si>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</si>
  <si>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</si>
  <si>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</si>
  <si>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</si>
  <si>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</si>
  <si>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</si>
  <si>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</si>
  <si>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</si>
  <si>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Линейная арматура, СИП</t>
  </si>
  <si>
    <t>прайс</t>
  </si>
  <si>
    <t>СИП2-2х16</t>
  </si>
  <si>
    <t>СИП2-3х70+1х70+1x16</t>
  </si>
  <si>
    <t>P-OES-R-6</t>
  </si>
  <si>
    <t>Год раскрытия информации: 2024 год</t>
  </si>
  <si>
    <t>Реконструкция ВЛ-0,4кВ от ТП-022 ф.Энгельса. Замена неизолированного провода на СИП.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</si>
</sst>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2" fontId="32" fillId="0" borderId="1" xfId="49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0" zoomScaleSheetLayoutView="70" workbookViewId="0">
      <selection activeCell="I48" sqref="I48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3" t="s">
        <v>139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44" ht="18.7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44" s="3" customFormat="1" x14ac:dyDescent="0.25">
      <c r="A9" s="55" t="s">
        <v>133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50" t="s">
        <v>126</v>
      </c>
      <c r="B10" s="50"/>
      <c r="C10" s="50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55" t="s">
        <v>138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50" t="s">
        <v>127</v>
      </c>
      <c r="B13" s="50"/>
      <c r="C13" s="50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55" t="s">
        <v>140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50" t="s">
        <v>129</v>
      </c>
      <c r="B16" s="50"/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52" t="s">
        <v>120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6" t="s">
        <v>85</v>
      </c>
      <c r="B21" s="56" t="s">
        <v>84</v>
      </c>
      <c r="C21" s="62" t="s">
        <v>88</v>
      </c>
      <c r="D21" s="62"/>
      <c r="E21" s="62"/>
      <c r="F21" s="62"/>
      <c r="G21" s="62"/>
      <c r="H21" s="62"/>
      <c r="I21" s="57" t="s">
        <v>83</v>
      </c>
      <c r="J21" s="59" t="s">
        <v>90</v>
      </c>
      <c r="K21" s="56" t="s">
        <v>82</v>
      </c>
      <c r="L21" s="58" t="s">
        <v>89</v>
      </c>
    </row>
    <row r="22" spans="1:12" ht="58.5" customHeight="1" x14ac:dyDescent="0.25">
      <c r="A22" s="56"/>
      <c r="B22" s="56"/>
      <c r="C22" s="63" t="s">
        <v>1</v>
      </c>
      <c r="D22" s="63"/>
      <c r="E22" s="26"/>
      <c r="F22" s="27"/>
      <c r="G22" s="64" t="s">
        <v>0</v>
      </c>
      <c r="H22" s="65"/>
      <c r="I22" s="57"/>
      <c r="J22" s="60"/>
      <c r="K22" s="56"/>
      <c r="L22" s="58"/>
    </row>
    <row r="23" spans="1:12" ht="47.25" x14ac:dyDescent="0.25">
      <c r="A23" s="56"/>
      <c r="B23" s="56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7"/>
      <c r="J23" s="61"/>
      <c r="K23" s="56"/>
      <c r="L23" s="58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45797</v>
      </c>
      <c r="D31" s="45">
        <v>45801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45804</v>
      </c>
      <c r="D32" s="45">
        <v>45808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45">
        <v>45811</v>
      </c>
      <c r="D37" s="45">
        <v>45815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78.75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45881</v>
      </c>
      <c r="D40" s="45">
        <v>45882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45909</v>
      </c>
      <c r="D43" s="45">
        <v>45913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45916</v>
      </c>
      <c r="D44" s="45">
        <v>45927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45923</v>
      </c>
      <c r="D47" s="45">
        <v>45924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5" t="s">
        <v>124</v>
      </c>
      <c r="J48" s="15" t="s">
        <v>124</v>
      </c>
      <c r="K48" s="14"/>
      <c r="L48" s="14"/>
    </row>
    <row r="49" spans="1:12" ht="35.25" customHeight="1" x14ac:dyDescent="0.25">
      <c r="A49" s="17">
        <v>4</v>
      </c>
      <c r="B49" s="16" t="s">
        <v>57</v>
      </c>
      <c r="C49" s="45">
        <v>45925</v>
      </c>
      <c r="D49" s="45">
        <v>45926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15" t="s">
        <v>124</v>
      </c>
      <c r="D50" s="15" t="s">
        <v>124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45926</v>
      </c>
      <c r="D53" s="45">
        <v>45927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15" t="s">
        <v>124</v>
      </c>
      <c r="D54" s="15" t="s">
        <v>124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5:L5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zoomScale="80" zoomScaleSheetLayoutView="80" workbookViewId="0">
      <selection activeCell="P23" sqref="P23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3" t="str">
        <f>'6.1. Паспорт сетевой график'!A5:L5</f>
        <v>Год раскрытия информации: 2024 год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67" t="s">
        <v>128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</row>
    <row r="8" spans="1:48" s="3" customFormat="1" ht="15.75" x14ac:dyDescent="0.25">
      <c r="A8" s="50" t="s">
        <v>126</v>
      </c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69" t="str">
        <f>'6.1. Паспорт сетевой график'!A12:L12</f>
        <v>P-OES-R-6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50" t="s">
        <v>127</v>
      </c>
      <c r="B11" s="50"/>
      <c r="C11" s="50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69" t="str">
        <f>'6.1. Паспорт сетевой график'!A15:L15</f>
        <v>Реконструкция ВЛ-0,4кВ от ТП-022 ф.Энгельса. Замена неизолированного провода на СИП.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50" t="s">
        <v>129</v>
      </c>
      <c r="B14" s="50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8" ht="15.75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</row>
    <row r="16" spans="1:48" s="10" customFormat="1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s="10" customFormat="1" x14ac:dyDescent="0.25">
      <c r="A17" s="68" t="s">
        <v>121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s="10" customFormat="1" ht="58.5" customHeight="1" x14ac:dyDescent="0.25">
      <c r="A18" s="70" t="s">
        <v>45</v>
      </c>
      <c r="B18" s="73" t="s">
        <v>17</v>
      </c>
      <c r="C18" s="70" t="s">
        <v>44</v>
      </c>
      <c r="D18" s="70" t="s">
        <v>43</v>
      </c>
      <c r="E18" s="76" t="s">
        <v>122</v>
      </c>
      <c r="F18" s="77"/>
      <c r="G18" s="77"/>
      <c r="H18" s="77"/>
      <c r="I18" s="77"/>
      <c r="J18" s="77"/>
      <c r="K18" s="77"/>
      <c r="L18" s="78"/>
      <c r="M18" s="70" t="s">
        <v>42</v>
      </c>
      <c r="N18" s="70" t="s">
        <v>41</v>
      </c>
      <c r="O18" s="70" t="s">
        <v>40</v>
      </c>
      <c r="P18" s="83" t="s">
        <v>86</v>
      </c>
      <c r="Q18" s="83" t="s">
        <v>39</v>
      </c>
      <c r="R18" s="83" t="s">
        <v>38</v>
      </c>
      <c r="S18" s="83" t="s">
        <v>37</v>
      </c>
      <c r="T18" s="83"/>
      <c r="U18" s="86" t="s">
        <v>36</v>
      </c>
      <c r="V18" s="86" t="s">
        <v>35</v>
      </c>
      <c r="W18" s="83" t="s">
        <v>34</v>
      </c>
      <c r="X18" s="83" t="s">
        <v>33</v>
      </c>
      <c r="Y18" s="83" t="s">
        <v>32</v>
      </c>
      <c r="Z18" s="89" t="s">
        <v>31</v>
      </c>
      <c r="AA18" s="83" t="s">
        <v>30</v>
      </c>
      <c r="AB18" s="83" t="s">
        <v>29</v>
      </c>
      <c r="AC18" s="83" t="s">
        <v>28</v>
      </c>
      <c r="AD18" s="83" t="s">
        <v>27</v>
      </c>
      <c r="AE18" s="83" t="s">
        <v>26</v>
      </c>
      <c r="AF18" s="83" t="s">
        <v>25</v>
      </c>
      <c r="AG18" s="83"/>
      <c r="AH18" s="83"/>
      <c r="AI18" s="83"/>
      <c r="AJ18" s="83"/>
      <c r="AK18" s="83"/>
      <c r="AL18" s="83" t="s">
        <v>24</v>
      </c>
      <c r="AM18" s="83"/>
      <c r="AN18" s="83"/>
      <c r="AO18" s="83"/>
      <c r="AP18" s="83" t="s">
        <v>23</v>
      </c>
      <c r="AQ18" s="83"/>
      <c r="AR18" s="83" t="s">
        <v>22</v>
      </c>
      <c r="AS18" s="83" t="s">
        <v>21</v>
      </c>
      <c r="AT18" s="83" t="s">
        <v>20</v>
      </c>
      <c r="AU18" s="83" t="s">
        <v>19</v>
      </c>
      <c r="AV18" s="90" t="s">
        <v>18</v>
      </c>
    </row>
    <row r="19" spans="1:48" s="10" customFormat="1" ht="64.5" customHeight="1" x14ac:dyDescent="0.25">
      <c r="A19" s="71"/>
      <c r="B19" s="74"/>
      <c r="C19" s="71"/>
      <c r="D19" s="71"/>
      <c r="E19" s="92" t="s">
        <v>16</v>
      </c>
      <c r="F19" s="79" t="s">
        <v>51</v>
      </c>
      <c r="G19" s="79" t="s">
        <v>50</v>
      </c>
      <c r="H19" s="79" t="s">
        <v>49</v>
      </c>
      <c r="I19" s="81" t="s">
        <v>91</v>
      </c>
      <c r="J19" s="81" t="s">
        <v>92</v>
      </c>
      <c r="K19" s="81" t="s">
        <v>93</v>
      </c>
      <c r="L19" s="79" t="s">
        <v>48</v>
      </c>
      <c r="M19" s="71"/>
      <c r="N19" s="71"/>
      <c r="O19" s="71"/>
      <c r="P19" s="83"/>
      <c r="Q19" s="83"/>
      <c r="R19" s="83"/>
      <c r="S19" s="84" t="s">
        <v>1</v>
      </c>
      <c r="T19" s="84" t="s">
        <v>4</v>
      </c>
      <c r="U19" s="86"/>
      <c r="V19" s="86"/>
      <c r="W19" s="83"/>
      <c r="X19" s="83"/>
      <c r="Y19" s="83"/>
      <c r="Z19" s="83"/>
      <c r="AA19" s="83"/>
      <c r="AB19" s="83"/>
      <c r="AC19" s="83"/>
      <c r="AD19" s="83"/>
      <c r="AE19" s="83"/>
      <c r="AF19" s="83" t="s">
        <v>15</v>
      </c>
      <c r="AG19" s="83"/>
      <c r="AH19" s="83" t="s">
        <v>14</v>
      </c>
      <c r="AI19" s="83"/>
      <c r="AJ19" s="70" t="s">
        <v>13</v>
      </c>
      <c r="AK19" s="70" t="s">
        <v>12</v>
      </c>
      <c r="AL19" s="70" t="s">
        <v>11</v>
      </c>
      <c r="AM19" s="70" t="s">
        <v>10</v>
      </c>
      <c r="AN19" s="70" t="s">
        <v>9</v>
      </c>
      <c r="AO19" s="70" t="s">
        <v>8</v>
      </c>
      <c r="AP19" s="70" t="s">
        <v>7</v>
      </c>
      <c r="AQ19" s="87" t="s">
        <v>4</v>
      </c>
      <c r="AR19" s="83"/>
      <c r="AS19" s="83"/>
      <c r="AT19" s="83"/>
      <c r="AU19" s="83"/>
      <c r="AV19" s="91"/>
    </row>
    <row r="20" spans="1:48" s="10" customFormat="1" ht="96.75" customHeight="1" x14ac:dyDescent="0.25">
      <c r="A20" s="72"/>
      <c r="B20" s="75"/>
      <c r="C20" s="72"/>
      <c r="D20" s="72"/>
      <c r="E20" s="93"/>
      <c r="F20" s="80"/>
      <c r="G20" s="80"/>
      <c r="H20" s="80"/>
      <c r="I20" s="82"/>
      <c r="J20" s="82"/>
      <c r="K20" s="82"/>
      <c r="L20" s="80"/>
      <c r="M20" s="72"/>
      <c r="N20" s="72"/>
      <c r="O20" s="72"/>
      <c r="P20" s="83"/>
      <c r="Q20" s="83"/>
      <c r="R20" s="83"/>
      <c r="S20" s="85"/>
      <c r="T20" s="85"/>
      <c r="U20" s="86"/>
      <c r="V20" s="86"/>
      <c r="W20" s="83"/>
      <c r="X20" s="83"/>
      <c r="Y20" s="83"/>
      <c r="Z20" s="83"/>
      <c r="AA20" s="83"/>
      <c r="AB20" s="83"/>
      <c r="AC20" s="83"/>
      <c r="AD20" s="83"/>
      <c r="AE20" s="83"/>
      <c r="AF20" s="28" t="s">
        <v>6</v>
      </c>
      <c r="AG20" s="28" t="s">
        <v>5</v>
      </c>
      <c r="AH20" s="29" t="s">
        <v>1</v>
      </c>
      <c r="AI20" s="29" t="s">
        <v>4</v>
      </c>
      <c r="AJ20" s="72"/>
      <c r="AK20" s="72"/>
      <c r="AL20" s="72"/>
      <c r="AM20" s="72"/>
      <c r="AN20" s="72"/>
      <c r="AO20" s="72"/>
      <c r="AP20" s="72"/>
      <c r="AQ20" s="88"/>
      <c r="AR20" s="83"/>
      <c r="AS20" s="83"/>
      <c r="AT20" s="83"/>
      <c r="AU20" s="83"/>
      <c r="AV20" s="91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45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2" t="s">
        <v>124</v>
      </c>
      <c r="H22" s="42" t="s">
        <v>124</v>
      </c>
      <c r="I22" s="49">
        <v>2.2999999999999998</v>
      </c>
      <c r="J22" s="42" t="s">
        <v>124</v>
      </c>
      <c r="K22" s="42" t="s">
        <v>124</v>
      </c>
      <c r="L22" s="42" t="s">
        <v>124</v>
      </c>
      <c r="M22" s="44" t="s">
        <v>134</v>
      </c>
      <c r="N22" s="7" t="s">
        <v>137</v>
      </c>
      <c r="O22" s="42" t="s">
        <v>130</v>
      </c>
      <c r="P22" s="47">
        <f>475*I22</f>
        <v>1092.5</v>
      </c>
      <c r="Q22" s="42" t="s">
        <v>135</v>
      </c>
      <c r="R22" s="42" t="s">
        <v>124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  <row r="23" spans="1:48" ht="45" x14ac:dyDescent="0.25">
      <c r="A23" s="8">
        <v>2</v>
      </c>
      <c r="B23" s="43" t="s">
        <v>125</v>
      </c>
      <c r="C23" s="44" t="s">
        <v>132</v>
      </c>
      <c r="D23" s="48">
        <f>D22</f>
        <v>2025</v>
      </c>
      <c r="E23" s="42" t="s">
        <v>124</v>
      </c>
      <c r="F23" s="42" t="s">
        <v>124</v>
      </c>
      <c r="G23" s="42" t="s">
        <v>124</v>
      </c>
      <c r="H23" s="42" t="s">
        <v>124</v>
      </c>
      <c r="I23" s="48">
        <v>0.66</v>
      </c>
      <c r="J23" s="42" t="s">
        <v>124</v>
      </c>
      <c r="K23" s="42" t="s">
        <v>124</v>
      </c>
      <c r="L23" s="42" t="s">
        <v>124</v>
      </c>
      <c r="M23" s="44" t="s">
        <v>134</v>
      </c>
      <c r="N23" s="7" t="s">
        <v>136</v>
      </c>
      <c r="O23" s="42" t="s">
        <v>130</v>
      </c>
      <c r="P23" s="49">
        <f>60*I23</f>
        <v>39.6</v>
      </c>
      <c r="Q23" s="42" t="s">
        <v>135</v>
      </c>
      <c r="R23" s="42" t="s">
        <v>124</v>
      </c>
      <c r="S23" s="42" t="s">
        <v>131</v>
      </c>
      <c r="T23" s="42" t="s">
        <v>124</v>
      </c>
      <c r="U23" s="42" t="s">
        <v>124</v>
      </c>
      <c r="V23" s="42" t="s">
        <v>124</v>
      </c>
      <c r="W23" s="42" t="s">
        <v>124</v>
      </c>
      <c r="X23" s="42" t="s">
        <v>124</v>
      </c>
      <c r="Y23" s="42" t="s">
        <v>124</v>
      </c>
      <c r="Z23" s="42" t="s">
        <v>124</v>
      </c>
      <c r="AA23" s="42" t="s">
        <v>124</v>
      </c>
      <c r="AB23" s="42" t="s">
        <v>124</v>
      </c>
      <c r="AC23" s="42" t="s">
        <v>124</v>
      </c>
      <c r="AD23" s="42" t="s">
        <v>124</v>
      </c>
      <c r="AE23" s="42" t="s">
        <v>124</v>
      </c>
      <c r="AF23" s="42" t="s">
        <v>124</v>
      </c>
      <c r="AG23" s="42" t="s">
        <v>124</v>
      </c>
      <c r="AH23" s="42" t="s">
        <v>124</v>
      </c>
      <c r="AI23" s="42" t="s">
        <v>124</v>
      </c>
      <c r="AJ23" s="42" t="s">
        <v>124</v>
      </c>
      <c r="AK23" s="42" t="s">
        <v>124</v>
      </c>
      <c r="AL23" s="42" t="s">
        <v>124</v>
      </c>
      <c r="AM23" s="42" t="s">
        <v>124</v>
      </c>
      <c r="AN23" s="42" t="s">
        <v>124</v>
      </c>
      <c r="AO23" s="42" t="s">
        <v>124</v>
      </c>
      <c r="AP23" s="42" t="s">
        <v>124</v>
      </c>
      <c r="AQ23" s="42" t="s">
        <v>124</v>
      </c>
      <c r="AR23" s="42" t="s">
        <v>124</v>
      </c>
      <c r="AS23" s="42" t="s">
        <v>124</v>
      </c>
      <c r="AT23" s="42" t="s">
        <v>124</v>
      </c>
      <c r="AU23" s="42" t="s">
        <v>124</v>
      </c>
      <c r="AV23" s="42" t="s">
        <v>124</v>
      </c>
    </row>
  </sheetData>
  <mergeCells count="61">
    <mergeCell ref="A5:R5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2024-12-10T06:49:04Z</dcterms:modified>
</cp:coreProperties>
</file>